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70" windowWidth="10890" windowHeight="5670" activeTab="4"/>
  </bookViews>
  <sheets>
    <sheet name="An.4" sheetId="1" r:id="rId1"/>
    <sheet name="An.6 a" sheetId="2" r:id="rId2"/>
    <sheet name="An.6 b" sheetId="3" r:id="rId3"/>
    <sheet name="An.7 a" sheetId="4" r:id="rId4"/>
    <sheet name="An.7 b" sheetId="5" r:id="rId5"/>
    <sheet name="An.8" sheetId="6" r:id="rId6"/>
    <sheet name="An.9" sheetId="7" r:id="rId7"/>
    <sheet name="Foglio1" sheetId="8" r:id="rId8"/>
  </sheets>
  <definedNames>
    <definedName name="_xlnm.Print_Titles" localSheetId="0">'An.4'!$5:$7</definedName>
    <definedName name="_xlnm.Print_Titles" localSheetId="1">'An.6 a'!$5:$8</definedName>
    <definedName name="_xlnm.Print_Titles" localSheetId="2">'An.6 b'!$3:$6</definedName>
    <definedName name="_xlnm.Print_Titles" localSheetId="3">'An.7 a'!$3:$6</definedName>
    <definedName name="_xlnm.Print_Titles" localSheetId="4">'An.7 b'!$3:$6</definedName>
    <definedName name="_xlnm.Print_Titles" localSheetId="5">'An.8'!$3:$5</definedName>
    <definedName name="_xlnm.Print_Titles" localSheetId="6">'An.9'!$4:$4</definedName>
  </definedNames>
  <calcPr fullCalcOnLoad="1"/>
</workbook>
</file>

<file path=xl/comments1.xml><?xml version="1.0" encoding="utf-8"?>
<comments xmlns="http://schemas.openxmlformats.org/spreadsheetml/2006/main">
  <authors>
    <author>Ilse De Vreese</author>
  </authors>
  <commentList>
    <comment ref="B11" authorId="0">
      <text>
        <r>
          <rPr>
            <b/>
            <sz val="8"/>
            <rFont val="Tahoma"/>
            <family val="0"/>
          </rPr>
          <t>Ilse De Vreese:</t>
        </r>
        <r>
          <rPr>
            <sz val="8"/>
            <rFont val="Tahoma"/>
            <family val="0"/>
          </rPr>
          <t xml:space="preserve">
all data are the sum of the 4 PD</t>
        </r>
      </text>
    </comment>
    <comment ref="B12" authorId="0">
      <text>
        <r>
          <rPr>
            <b/>
            <sz val="8"/>
            <rFont val="Tahoma"/>
            <family val="0"/>
          </rPr>
          <t>Ilse De Vreese:</t>
        </r>
        <r>
          <rPr>
            <sz val="8"/>
            <rFont val="Tahoma"/>
            <family val="0"/>
          </rPr>
          <t xml:space="preserve">
all data are the sum of the 4 RL</t>
        </r>
      </text>
    </comment>
  </commentList>
</comments>
</file>

<file path=xl/comments2.xml><?xml version="1.0" encoding="utf-8"?>
<comments xmlns="http://schemas.openxmlformats.org/spreadsheetml/2006/main">
  <authors>
    <author>Ilse De Vreese</author>
  </authors>
  <commentList>
    <comment ref="D9" authorId="0">
      <text>
        <r>
          <rPr>
            <b/>
            <sz val="8"/>
            <rFont val="Tahoma"/>
            <family val="0"/>
          </rPr>
          <t>Ilse De Vreese:</t>
        </r>
        <r>
          <rPr>
            <sz val="8"/>
            <rFont val="Tahoma"/>
            <family val="0"/>
          </rPr>
          <t xml:space="preserve">
pretreatment processes are combined, so it's impossible to give separate data</t>
        </r>
      </text>
    </comment>
    <comment ref="D10" authorId="0">
      <text>
        <r>
          <rPr>
            <b/>
            <sz val="8"/>
            <rFont val="Tahoma"/>
            <family val="0"/>
          </rPr>
          <t>Ilse De Vreese:</t>
        </r>
        <r>
          <rPr>
            <sz val="8"/>
            <rFont val="Tahoma"/>
            <family val="0"/>
          </rPr>
          <t xml:space="preserve">
appr. all water is used during rinsing</t>
        </r>
      </text>
    </comment>
  </commentList>
</comments>
</file>

<file path=xl/comments4.xml><?xml version="1.0" encoding="utf-8"?>
<comments xmlns="http://schemas.openxmlformats.org/spreadsheetml/2006/main">
  <authors>
    <author>Ilse De Vreese</author>
  </authors>
  <commentList>
    <comment ref="D7" authorId="0">
      <text>
        <r>
          <rPr>
            <b/>
            <sz val="8"/>
            <rFont val="Tahoma"/>
            <family val="0"/>
          </rPr>
          <t>Ilse De Vreese:</t>
        </r>
        <r>
          <rPr>
            <sz val="8"/>
            <rFont val="Tahoma"/>
            <family val="0"/>
          </rPr>
          <t xml:space="preserve">
pretreatment processes are combined, so it's impossible to give separate data</t>
        </r>
      </text>
    </comment>
    <comment ref="D8" authorId="0">
      <text>
        <r>
          <rPr>
            <b/>
            <sz val="8"/>
            <rFont val="Tahoma"/>
            <family val="0"/>
          </rPr>
          <t>Ilse De Vreese:</t>
        </r>
        <r>
          <rPr>
            <sz val="8"/>
            <rFont val="Tahoma"/>
            <family val="0"/>
          </rPr>
          <t xml:space="preserve">
appr. all water is used during rinsing</t>
        </r>
      </text>
    </comment>
  </commentList>
</comments>
</file>

<file path=xl/sharedStrings.xml><?xml version="1.0" encoding="utf-8"?>
<sst xmlns="http://schemas.openxmlformats.org/spreadsheetml/2006/main" count="208" uniqueCount="75">
  <si>
    <t>OPERATING HOURS</t>
  </si>
  <si>
    <t>METERS</t>
  </si>
  <si>
    <t>KG</t>
  </si>
  <si>
    <t>Equipment</t>
  </si>
  <si>
    <t>TOTAL</t>
  </si>
  <si>
    <t>% OF TOTAL</t>
  </si>
  <si>
    <t>Process</t>
  </si>
  <si>
    <t>OPERATING RUN</t>
  </si>
  <si>
    <t>TOTAL:</t>
  </si>
  <si>
    <t xml:space="preserve">An.6:  Water consumptions </t>
  </si>
  <si>
    <t>Department:</t>
  </si>
  <si>
    <t>Fabric (yarn)</t>
  </si>
  <si>
    <t>Step</t>
  </si>
  <si>
    <t>Operating hours</t>
  </si>
  <si>
    <t xml:space="preserve"> Kg</t>
  </si>
  <si>
    <t>Water type 1</t>
  </si>
  <si>
    <t>Water type 2</t>
  </si>
  <si>
    <t>Water type 3</t>
  </si>
  <si>
    <t>Total Water consumption</t>
  </si>
  <si>
    <t>tot-year</t>
  </si>
  <si>
    <t>mfcted</t>
  </si>
  <si>
    <t>re-mfcted</t>
  </si>
  <si>
    <t>total</t>
  </si>
  <si>
    <t>l/run-hour</t>
  </si>
  <si>
    <t>l/mt</t>
  </si>
  <si>
    <t>l/kg</t>
  </si>
  <si>
    <r>
      <t>m</t>
    </r>
    <r>
      <rPr>
        <b/>
        <i/>
        <vertAlign val="superscript"/>
        <sz val="10"/>
        <rFont val="Arial"/>
        <family val="2"/>
      </rPr>
      <t>3</t>
    </r>
    <r>
      <rPr>
        <b/>
        <i/>
        <sz val="10"/>
        <rFont val="Arial"/>
        <family val="2"/>
      </rPr>
      <t xml:space="preserve"> tot</t>
    </r>
  </si>
  <si>
    <r>
      <t>% m</t>
    </r>
    <r>
      <rPr>
        <b/>
        <i/>
        <vertAlign val="superscript"/>
        <sz val="10"/>
        <rFont val="Arial"/>
        <family val="2"/>
      </rPr>
      <t>3</t>
    </r>
    <r>
      <rPr>
        <b/>
        <i/>
        <sz val="10"/>
        <rFont val="Arial"/>
        <family val="2"/>
      </rPr>
      <t xml:space="preserve"> </t>
    </r>
  </si>
  <si>
    <t>Fabric</t>
  </si>
  <si>
    <t>Eq. item</t>
  </si>
  <si>
    <t>An.7:  Water discharges</t>
  </si>
  <si>
    <t>Discharge type 1</t>
  </si>
  <si>
    <t>COD [mg/l]</t>
  </si>
  <si>
    <t>COD [kg]</t>
  </si>
  <si>
    <t>COD [%]</t>
  </si>
  <si>
    <t>An.8: Discharge water analytic data.</t>
  </si>
  <si>
    <t>Date</t>
  </si>
  <si>
    <t>Sampling</t>
  </si>
  <si>
    <t>T [°C]</t>
  </si>
  <si>
    <t>pH [-]</t>
  </si>
  <si>
    <t>Conductivity [mS/cm]</t>
  </si>
  <si>
    <t>Notes</t>
  </si>
  <si>
    <t>An.9: Chemicals safety data sheet.</t>
  </si>
  <si>
    <t>Code</t>
  </si>
  <si>
    <t xml:space="preserve">Composition </t>
  </si>
  <si>
    <t>An.4 : Production model.</t>
  </si>
  <si>
    <r>
      <t>m</t>
    </r>
    <r>
      <rPr>
        <b/>
        <i/>
        <vertAlign val="superscript"/>
        <sz val="10"/>
        <rFont val="Arial"/>
        <family val="2"/>
      </rPr>
      <t>3</t>
    </r>
    <r>
      <rPr>
        <b/>
        <i/>
        <sz val="10"/>
        <rFont val="Arial"/>
        <family val="2"/>
      </rPr>
      <t xml:space="preserve"> [%]</t>
    </r>
  </si>
  <si>
    <t>TSS [mg/l]</t>
  </si>
  <si>
    <t>Xxxxx</t>
  </si>
  <si>
    <t>Commercial Name</t>
  </si>
  <si>
    <t>CAS number</t>
  </si>
  <si>
    <t>Department</t>
  </si>
  <si>
    <t>piece dyeing</t>
  </si>
  <si>
    <t>pretreatment</t>
  </si>
  <si>
    <t>pretreatment: boiling/desizing/bleaching</t>
  </si>
  <si>
    <t>PT1</t>
  </si>
  <si>
    <t>dyeing</t>
  </si>
  <si>
    <t>PS1</t>
  </si>
  <si>
    <t>finishing</t>
  </si>
  <si>
    <t>SF1</t>
  </si>
  <si>
    <t>SF2</t>
  </si>
  <si>
    <t>all processes are continuous</t>
  </si>
  <si>
    <t>yarn dyeing</t>
  </si>
  <si>
    <t>rinsing</t>
  </si>
  <si>
    <t>RL1-4</t>
  </si>
  <si>
    <t>For the calculation of the operating hours and the processed meters (kg), we counted with the degree of activity</t>
  </si>
  <si>
    <t>yarn</t>
  </si>
  <si>
    <t>CO</t>
  </si>
  <si>
    <t>boiling/desizing/bleaching</t>
  </si>
  <si>
    <t>dyeing or topping, followed by rinsing</t>
  </si>
  <si>
    <t>dyeing / topping</t>
  </si>
  <si>
    <t>yarn dyeing (data are the sum for the 4 lines)</t>
  </si>
  <si>
    <t>The discharged flow rate is calculated with the assumption that 12% of the added flow rate is evaporated.</t>
  </si>
  <si>
    <t>WDL1-4</t>
  </si>
  <si>
    <t>dyeing/rinsing</t>
  </si>
</sst>
</file>

<file path=xl/styles.xml><?xml version="1.0" encoding="utf-8"?>
<styleSheet xmlns="http://schemas.openxmlformats.org/spreadsheetml/2006/main">
  <numFmts count="23">
    <numFmt numFmtId="5" formatCode="#,##0\ &quot;BF&quot;;\-#,##0\ &quot;BF&quot;"/>
    <numFmt numFmtId="6" formatCode="#,##0\ &quot;BF&quot;;[Red]\-#,##0\ &quot;BF&quot;"/>
    <numFmt numFmtId="7" formatCode="#,##0.00\ &quot;BF&quot;;\-#,##0.00\ &quot;BF&quot;"/>
    <numFmt numFmtId="8" formatCode="#,##0.00\ &quot;BF&quot;;[Red]\-#,##0.00\ &quot;BF&quot;"/>
    <numFmt numFmtId="42" formatCode="_-* #,##0\ &quot;BF&quot;_-;\-* #,##0\ &quot;BF&quot;_-;_-* &quot;-&quot;\ &quot;BF&quot;_-;_-@_-"/>
    <numFmt numFmtId="41" formatCode="_-* #,##0\ _B_F_-;\-* #,##0\ _B_F_-;_-* &quot;-&quot;\ _B_F_-;_-@_-"/>
    <numFmt numFmtId="44" formatCode="_-* #,##0.00\ &quot;BF&quot;_-;\-* #,##0.00\ &quot;BF&quot;_-;_-* &quot;-&quot;??\ &quot;BF&quot;_-;_-@_-"/>
    <numFmt numFmtId="43" formatCode="_-* #,##0.00\ _B_F_-;\-* #,##0.00\ _B_F_-;_-* &quot;-&quot;??\ _B_F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000000"/>
  </numFmts>
  <fonts count="16">
    <font>
      <sz val="10"/>
      <name val="Arial"/>
      <family val="0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i/>
      <vertAlign val="superscript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7"/>
      <name val="Arial"/>
      <family val="2"/>
    </font>
    <font>
      <b/>
      <sz val="12"/>
      <color indexed="17"/>
      <name val="Arial"/>
      <family val="2"/>
    </font>
    <font>
      <b/>
      <i/>
      <sz val="12"/>
      <color indexed="17"/>
      <name val="Arial"/>
      <family val="2"/>
    </font>
    <font>
      <b/>
      <i/>
      <sz val="10"/>
      <color indexed="17"/>
      <name val="Arial"/>
      <family val="2"/>
    </font>
    <font>
      <b/>
      <sz val="10"/>
      <color indexed="17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177" fontId="0" fillId="0" borderId="1" xfId="0" applyNumberFormat="1" applyBorder="1" applyAlignment="1">
      <alignment/>
    </xf>
    <xf numFmtId="0" fontId="0" fillId="2" borderId="1" xfId="0" applyFill="1" applyBorder="1" applyAlignment="1">
      <alignment/>
    </xf>
    <xf numFmtId="1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177" fontId="0" fillId="0" borderId="2" xfId="0" applyNumberFormat="1" applyBorder="1" applyAlignment="1">
      <alignment/>
    </xf>
    <xf numFmtId="177" fontId="0" fillId="0" borderId="4" xfId="0" applyNumberFormat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Fill="1" applyAlignment="1">
      <alignment/>
    </xf>
    <xf numFmtId="0" fontId="0" fillId="2" borderId="2" xfId="0" applyFill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1" xfId="0" applyFont="1" applyBorder="1" applyAlignment="1">
      <alignment/>
    </xf>
    <xf numFmtId="177" fontId="10" fillId="0" borderId="1" xfId="0" applyNumberFormat="1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2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1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177" fontId="10" fillId="0" borderId="1" xfId="0" applyNumberFormat="1" applyFont="1" applyBorder="1" applyAlignment="1">
      <alignment horizontal="left"/>
    </xf>
    <xf numFmtId="2" fontId="10" fillId="0" borderId="1" xfId="0" applyNumberFormat="1" applyFont="1" applyBorder="1" applyAlignment="1">
      <alignment/>
    </xf>
    <xf numFmtId="1" fontId="10" fillId="0" borderId="1" xfId="0" applyNumberFormat="1" applyFont="1" applyBorder="1" applyAlignment="1">
      <alignment/>
    </xf>
    <xf numFmtId="0" fontId="13" fillId="0" borderId="1" xfId="0" applyFont="1" applyBorder="1" applyAlignment="1">
      <alignment/>
    </xf>
    <xf numFmtId="0" fontId="10" fillId="0" borderId="1" xfId="0" applyFont="1" applyBorder="1" applyAlignment="1">
      <alignment horizontal="right"/>
    </xf>
    <xf numFmtId="0" fontId="14" fillId="0" borderId="1" xfId="0" applyFont="1" applyBorder="1" applyAlignment="1">
      <alignment/>
    </xf>
    <xf numFmtId="1" fontId="14" fillId="0" borderId="1" xfId="0" applyNumberFormat="1" applyFont="1" applyBorder="1" applyAlignment="1">
      <alignment/>
    </xf>
    <xf numFmtId="0" fontId="10" fillId="0" borderId="1" xfId="0" applyFont="1" applyBorder="1" applyAlignment="1">
      <alignment wrapText="1"/>
    </xf>
    <xf numFmtId="0" fontId="14" fillId="0" borderId="6" xfId="0" applyFont="1" applyBorder="1" applyAlignment="1">
      <alignment/>
    </xf>
    <xf numFmtId="0" fontId="14" fillId="0" borderId="0" xfId="0" applyFont="1" applyAlignment="1">
      <alignment/>
    </xf>
    <xf numFmtId="0" fontId="4" fillId="3" borderId="5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right"/>
    </xf>
    <xf numFmtId="0" fontId="5" fillId="3" borderId="3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6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0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C8" sqref="C8"/>
    </sheetView>
  </sheetViews>
  <sheetFormatPr defaultColWidth="9.140625" defaultRowHeight="12.75"/>
  <cols>
    <col min="1" max="1" width="15.421875" style="0" customWidth="1"/>
    <col min="2" max="2" width="33.57421875" style="0" customWidth="1"/>
    <col min="3" max="6" width="5.00390625" style="0" customWidth="1"/>
    <col min="7" max="7" width="6.57421875" style="0" customWidth="1"/>
    <col min="8" max="8" width="5.57421875" style="0" customWidth="1"/>
    <col min="9" max="9" width="5.7109375" style="0" customWidth="1"/>
    <col min="10" max="14" width="5.00390625" style="0" customWidth="1"/>
    <col min="15" max="15" width="7.00390625" style="0" customWidth="1"/>
    <col min="16" max="16" width="5.7109375" style="0" customWidth="1"/>
    <col min="17" max="22" width="5.00390625" style="0" customWidth="1"/>
    <col min="23" max="23" width="7.28125" style="0" customWidth="1"/>
    <col min="24" max="24" width="5.7109375" style="0" customWidth="1"/>
    <col min="25" max="25" width="6.00390625" style="0" customWidth="1"/>
    <col min="26" max="26" width="5.00390625" style="0" customWidth="1"/>
    <col min="27" max="27" width="6.57421875" style="0" customWidth="1"/>
    <col min="28" max="28" width="13.28125" style="0" bestFit="1" customWidth="1"/>
    <col min="29" max="29" width="9.7109375" style="0" customWidth="1"/>
    <col min="30" max="30" width="9.00390625" style="0" customWidth="1"/>
    <col min="31" max="32" width="8.00390625" style="0" customWidth="1"/>
    <col min="33" max="33" width="9.00390625" style="0" customWidth="1"/>
    <col min="34" max="34" width="9.421875" style="0" customWidth="1"/>
    <col min="35" max="36" width="5.00390625" style="0" customWidth="1"/>
    <col min="38" max="38" width="13.28125" style="0" customWidth="1"/>
  </cols>
  <sheetData>
    <row r="1" ht="18.75">
      <c r="A1" s="1" t="s">
        <v>45</v>
      </c>
    </row>
    <row r="2" s="33" customFormat="1" ht="12.75">
      <c r="A2" s="33" t="s">
        <v>61</v>
      </c>
    </row>
    <row r="3" s="33" customFormat="1" ht="12.75">
      <c r="A3" s="33" t="s">
        <v>65</v>
      </c>
    </row>
    <row r="4" spans="3:38" ht="15">
      <c r="C4" s="57" t="s">
        <v>7</v>
      </c>
      <c r="D4" s="58"/>
      <c r="E4" s="58"/>
      <c r="F4" s="58"/>
      <c r="G4" s="58"/>
      <c r="H4" s="58"/>
      <c r="I4" s="58"/>
      <c r="J4" s="59"/>
      <c r="K4" s="57" t="s">
        <v>0</v>
      </c>
      <c r="L4" s="58"/>
      <c r="M4" s="58"/>
      <c r="N4" s="58"/>
      <c r="O4" s="58"/>
      <c r="P4" s="58"/>
      <c r="Q4" s="58"/>
      <c r="R4" s="59"/>
      <c r="S4" s="57" t="s">
        <v>1</v>
      </c>
      <c r="T4" s="58"/>
      <c r="U4" s="58"/>
      <c r="V4" s="58"/>
      <c r="W4" s="58"/>
      <c r="X4" s="58"/>
      <c r="Y4" s="58"/>
      <c r="Z4" s="58"/>
      <c r="AA4" s="58"/>
      <c r="AB4" s="59"/>
      <c r="AC4" s="57" t="s">
        <v>2</v>
      </c>
      <c r="AD4" s="58"/>
      <c r="AE4" s="58"/>
      <c r="AF4" s="58"/>
      <c r="AG4" s="58"/>
      <c r="AH4" s="58"/>
      <c r="AI4" s="58"/>
      <c r="AJ4" s="58"/>
      <c r="AK4" s="58"/>
      <c r="AL4" s="59"/>
    </row>
    <row r="5" spans="2:38" ht="12.75">
      <c r="B5" s="55" t="s">
        <v>3</v>
      </c>
      <c r="C5" s="52" t="s">
        <v>55</v>
      </c>
      <c r="D5" s="52" t="s">
        <v>57</v>
      </c>
      <c r="E5" s="52" t="s">
        <v>59</v>
      </c>
      <c r="F5" s="52" t="s">
        <v>60</v>
      </c>
      <c r="G5" s="52" t="s">
        <v>73</v>
      </c>
      <c r="H5" s="52"/>
      <c r="I5" s="52"/>
      <c r="J5" s="52"/>
      <c r="K5" s="52" t="s">
        <v>55</v>
      </c>
      <c r="L5" s="52" t="s">
        <v>57</v>
      </c>
      <c r="M5" s="52" t="s">
        <v>59</v>
      </c>
      <c r="N5" s="52" t="s">
        <v>60</v>
      </c>
      <c r="O5" s="52" t="s">
        <v>73</v>
      </c>
      <c r="P5" s="52"/>
      <c r="Q5" s="52"/>
      <c r="R5" s="52"/>
      <c r="S5" s="52" t="s">
        <v>55</v>
      </c>
      <c r="T5" s="52" t="s">
        <v>57</v>
      </c>
      <c r="U5" s="52" t="s">
        <v>59</v>
      </c>
      <c r="V5" s="52" t="s">
        <v>60</v>
      </c>
      <c r="W5" s="52" t="s">
        <v>73</v>
      </c>
      <c r="X5" s="52"/>
      <c r="Y5" s="52"/>
      <c r="Z5" s="52"/>
      <c r="AA5" s="52" t="s">
        <v>4</v>
      </c>
      <c r="AB5" s="52" t="s">
        <v>5</v>
      </c>
      <c r="AC5" s="52" t="s">
        <v>55</v>
      </c>
      <c r="AD5" s="52" t="s">
        <v>57</v>
      </c>
      <c r="AE5" s="52" t="s">
        <v>59</v>
      </c>
      <c r="AF5" s="52" t="s">
        <v>60</v>
      </c>
      <c r="AG5" s="52" t="s">
        <v>73</v>
      </c>
      <c r="AH5" s="52"/>
      <c r="AI5" s="52"/>
      <c r="AJ5" s="52"/>
      <c r="AK5" s="52" t="s">
        <v>4</v>
      </c>
      <c r="AL5" s="52" t="s">
        <v>5</v>
      </c>
    </row>
    <row r="6" spans="2:38" ht="12.75">
      <c r="B6" s="56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</row>
    <row r="7" spans="1:38" ht="12.75">
      <c r="A7" s="27" t="s">
        <v>51</v>
      </c>
      <c r="B7" s="28" t="s">
        <v>6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</row>
    <row r="8" spans="1:38" s="33" customFormat="1" ht="12.75">
      <c r="A8" s="34" t="s">
        <v>52</v>
      </c>
      <c r="B8" s="34" t="s">
        <v>54</v>
      </c>
      <c r="C8" s="34"/>
      <c r="D8" s="34"/>
      <c r="E8" s="34"/>
      <c r="F8" s="34"/>
      <c r="G8" s="34"/>
      <c r="H8" s="34"/>
      <c r="I8" s="34"/>
      <c r="J8" s="34"/>
      <c r="K8" s="34">
        <v>3864</v>
      </c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>
        <f aca="true" t="shared" si="0" ref="AA8:AA14">SUM(S8:Z8)</f>
        <v>0</v>
      </c>
      <c r="AB8" s="35" t="e">
        <f aca="true" t="shared" si="1" ref="AB8:AB14">$AA8/$AA$16*100</f>
        <v>#DIV/0!</v>
      </c>
      <c r="AC8" s="34">
        <v>5796000</v>
      </c>
      <c r="AD8" s="34"/>
      <c r="AE8" s="34"/>
      <c r="AF8" s="34"/>
      <c r="AG8" s="34"/>
      <c r="AH8" s="34"/>
      <c r="AI8" s="34"/>
      <c r="AJ8" s="34"/>
      <c r="AK8" s="34">
        <f aca="true" t="shared" si="2" ref="AK8:AK14">SUM(AC8:AJ8)</f>
        <v>5796000</v>
      </c>
      <c r="AL8" s="35">
        <f aca="true" t="shared" si="3" ref="AL8:AL14">$AK8/$AK$16*100</f>
        <v>14.651162790697676</v>
      </c>
    </row>
    <row r="9" spans="1:38" s="33" customFormat="1" ht="12.75">
      <c r="A9" s="34"/>
      <c r="B9" s="34" t="s">
        <v>70</v>
      </c>
      <c r="C9" s="34"/>
      <c r="D9" s="34"/>
      <c r="E9" s="34"/>
      <c r="F9" s="34"/>
      <c r="G9" s="34"/>
      <c r="H9" s="34"/>
      <c r="I9" s="34"/>
      <c r="J9" s="34"/>
      <c r="K9" s="34"/>
      <c r="L9" s="34">
        <v>4416</v>
      </c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>
        <f t="shared" si="0"/>
        <v>0</v>
      </c>
      <c r="AB9" s="35" t="e">
        <f t="shared" si="1"/>
        <v>#DIV/0!</v>
      </c>
      <c r="AC9" s="34"/>
      <c r="AD9" s="34">
        <v>7507000</v>
      </c>
      <c r="AE9" s="34"/>
      <c r="AF9" s="34"/>
      <c r="AG9" s="34"/>
      <c r="AH9" s="34"/>
      <c r="AI9" s="34"/>
      <c r="AJ9" s="34"/>
      <c r="AK9" s="34">
        <f t="shared" si="2"/>
        <v>7507000</v>
      </c>
      <c r="AL9" s="35">
        <f t="shared" si="3"/>
        <v>18.97623862487361</v>
      </c>
    </row>
    <row r="10" spans="1:38" s="33" customFormat="1" ht="12.75">
      <c r="A10" s="34"/>
      <c r="B10" s="34" t="s">
        <v>58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>
        <v>4416</v>
      </c>
      <c r="N10" s="33">
        <v>5453</v>
      </c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>
        <f t="shared" si="0"/>
        <v>0</v>
      </c>
      <c r="AB10" s="35" t="e">
        <f t="shared" si="1"/>
        <v>#DIV/0!</v>
      </c>
      <c r="AC10" s="34"/>
      <c r="AD10" s="34"/>
      <c r="AE10" s="34">
        <v>7507000</v>
      </c>
      <c r="AF10" s="34">
        <v>9270000</v>
      </c>
      <c r="AG10" s="34"/>
      <c r="AH10" s="34"/>
      <c r="AI10" s="34"/>
      <c r="AJ10" s="34"/>
      <c r="AK10" s="34">
        <f t="shared" si="2"/>
        <v>16777000</v>
      </c>
      <c r="AL10" s="35">
        <f t="shared" si="3"/>
        <v>42.408998988877656</v>
      </c>
    </row>
    <row r="11" spans="1:38" s="33" customFormat="1" ht="12.75">
      <c r="A11" s="34" t="s">
        <v>62</v>
      </c>
      <c r="B11" s="34" t="s">
        <v>56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>
        <v>27092</v>
      </c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>
        <f t="shared" si="0"/>
        <v>0</v>
      </c>
      <c r="AB11" s="35" t="e">
        <f t="shared" si="1"/>
        <v>#DIV/0!</v>
      </c>
      <c r="AC11" s="34"/>
      <c r="AD11" s="34"/>
      <c r="AE11" s="34"/>
      <c r="AF11" s="34"/>
      <c r="AG11" s="34">
        <v>9480000</v>
      </c>
      <c r="AH11" s="34"/>
      <c r="AI11" s="34"/>
      <c r="AJ11" s="34"/>
      <c r="AK11" s="34">
        <f t="shared" si="2"/>
        <v>9480000</v>
      </c>
      <c r="AL11" s="35">
        <f t="shared" si="3"/>
        <v>23.96359959555106</v>
      </c>
    </row>
    <row r="12" spans="1:38" s="33" customFormat="1" ht="12.75">
      <c r="A12" s="34"/>
      <c r="B12" s="34" t="s">
        <v>63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>
        <f t="shared" si="0"/>
        <v>0</v>
      </c>
      <c r="AB12" s="35" t="e">
        <f t="shared" si="1"/>
        <v>#DIV/0!</v>
      </c>
      <c r="AC12" s="34"/>
      <c r="AD12" s="34"/>
      <c r="AE12" s="34"/>
      <c r="AF12" s="34"/>
      <c r="AG12" s="34"/>
      <c r="AH12" s="34"/>
      <c r="AI12" s="34"/>
      <c r="AJ12" s="34"/>
      <c r="AK12" s="34">
        <f t="shared" si="2"/>
        <v>0</v>
      </c>
      <c r="AL12" s="35">
        <f t="shared" si="3"/>
        <v>0</v>
      </c>
    </row>
    <row r="13" spans="1:38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>
        <f t="shared" si="0"/>
        <v>0</v>
      </c>
      <c r="AB13" s="8" t="e">
        <f t="shared" si="1"/>
        <v>#DIV/0!</v>
      </c>
      <c r="AC13" s="4"/>
      <c r="AD13" s="4"/>
      <c r="AE13" s="4"/>
      <c r="AF13" s="4"/>
      <c r="AG13" s="4"/>
      <c r="AH13" s="4"/>
      <c r="AI13" s="4"/>
      <c r="AJ13" s="4"/>
      <c r="AK13" s="4">
        <f t="shared" si="2"/>
        <v>0</v>
      </c>
      <c r="AL13" s="8">
        <f t="shared" si="3"/>
        <v>0</v>
      </c>
    </row>
    <row r="14" spans="1:3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5"/>
      <c r="S14" s="4"/>
      <c r="T14" s="4"/>
      <c r="U14" s="4"/>
      <c r="V14" s="4"/>
      <c r="W14" s="4"/>
      <c r="X14" s="4"/>
      <c r="Y14" s="4"/>
      <c r="Z14" s="4"/>
      <c r="AA14" s="4">
        <f t="shared" si="0"/>
        <v>0</v>
      </c>
      <c r="AB14" s="8" t="e">
        <f t="shared" si="1"/>
        <v>#DIV/0!</v>
      </c>
      <c r="AC14" s="4"/>
      <c r="AD14" s="4"/>
      <c r="AE14" s="4"/>
      <c r="AF14" s="4"/>
      <c r="AG14" s="4"/>
      <c r="AH14" s="4"/>
      <c r="AI14" s="4"/>
      <c r="AJ14" s="4"/>
      <c r="AK14" s="4">
        <f t="shared" si="2"/>
        <v>0</v>
      </c>
      <c r="AL14" s="8">
        <f t="shared" si="3"/>
        <v>0</v>
      </c>
    </row>
    <row r="15" spans="1:38" ht="12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20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</row>
    <row r="16" spans="1:38" s="33" customFormat="1" ht="12.75">
      <c r="A16" s="45" t="s">
        <v>8</v>
      </c>
      <c r="B16" s="34"/>
      <c r="C16" s="34"/>
      <c r="D16" s="34"/>
      <c r="E16" s="34"/>
      <c r="F16" s="34"/>
      <c r="G16" s="34"/>
      <c r="H16" s="34"/>
      <c r="I16" s="34"/>
      <c r="J16" s="34"/>
      <c r="K16" s="34">
        <f>SUM(K8:K14)</f>
        <v>3864</v>
      </c>
      <c r="L16" s="34">
        <f>SUM(L8:L14)</f>
        <v>4416</v>
      </c>
      <c r="M16" s="34">
        <f>SUM(M8:M14)</f>
        <v>4416</v>
      </c>
      <c r="N16" s="34">
        <f>SUM(N8:N14)</f>
        <v>5453</v>
      </c>
      <c r="O16" s="34">
        <f>SUM(O8:O14)</f>
        <v>27092</v>
      </c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>
        <f>SUM(AC8:AC14)</f>
        <v>5796000</v>
      </c>
      <c r="AD16" s="34">
        <f>SUM(AD8:AD14)</f>
        <v>7507000</v>
      </c>
      <c r="AE16" s="34">
        <f>SUM(AE8:AE14)</f>
        <v>7507000</v>
      </c>
      <c r="AF16" s="34">
        <f>SUM(AF8:AF14)</f>
        <v>9270000</v>
      </c>
      <c r="AG16" s="34">
        <f>SUM(AG8:AG14)</f>
        <v>9480000</v>
      </c>
      <c r="AH16" s="34"/>
      <c r="AI16" s="34"/>
      <c r="AJ16" s="34"/>
      <c r="AK16" s="34">
        <f>SUM(AK8:AK14)</f>
        <v>39560000</v>
      </c>
      <c r="AL16" s="34">
        <f>SUM(AL8:AL14)</f>
        <v>100</v>
      </c>
    </row>
    <row r="17" spans="19:38" ht="12.75"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</row>
    <row r="18" spans="19:38" ht="12.75"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</row>
    <row r="19" spans="19:38" ht="12.75"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</row>
    <row r="20" spans="19:38" ht="12.75"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</row>
  </sheetData>
  <mergeCells count="41">
    <mergeCell ref="C4:J4"/>
    <mergeCell ref="K4:R4"/>
    <mergeCell ref="S4:AB4"/>
    <mergeCell ref="AC4:AL4"/>
    <mergeCell ref="B5:B6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L5:AL7"/>
    <mergeCell ref="AH5:AH7"/>
    <mergeCell ref="AI5:AI7"/>
    <mergeCell ref="AJ5:AJ7"/>
    <mergeCell ref="AK5:AK7"/>
  </mergeCells>
  <printOptions horizontalCentered="1"/>
  <pageMargins left="0.7874015748031497" right="0.7874015748031497" top="0.984251968503937" bottom="0.7874015748031497" header="0.5905511811023623" footer="0.31496062992125984"/>
  <pageSetup fitToHeight="100" fitToWidth="2" horizontalDpi="600" verticalDpi="600" orientation="landscape" scale="84" r:id="rId3"/>
  <headerFooter alignWithMargins="0">
    <oddHeader>&amp;CB02</oddHeader>
  </headerFooter>
  <colBreaks count="1" manualBreakCount="1">
    <brk id="28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1"/>
  <sheetViews>
    <sheetView workbookViewId="0" topLeftCell="A1">
      <pane xSplit="4" ySplit="8" topLeftCell="T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A10" sqref="AA10"/>
    </sheetView>
  </sheetViews>
  <sheetFormatPr defaultColWidth="9.140625" defaultRowHeight="12.75"/>
  <cols>
    <col min="2" max="2" width="16.28125" style="0" customWidth="1"/>
    <col min="3" max="3" width="12.421875" style="0" bestFit="1" customWidth="1"/>
    <col min="4" max="4" width="31.140625" style="0" customWidth="1"/>
    <col min="5" max="5" width="16.00390625" style="0" bestFit="1" customWidth="1"/>
    <col min="6" max="6" width="10.57421875" style="0" customWidth="1"/>
    <col min="7" max="7" width="10.00390625" style="0" customWidth="1"/>
    <col min="8" max="8" width="8.00390625" style="0" customWidth="1"/>
    <col min="9" max="9" width="15.140625" style="0" customWidth="1"/>
    <col min="10" max="11" width="11.7109375" style="0" bestFit="1" customWidth="1"/>
    <col min="14" max="14" width="10.57421875" style="0" bestFit="1" customWidth="1"/>
    <col min="19" max="19" width="10.57421875" style="0" bestFit="1" customWidth="1"/>
  </cols>
  <sheetData>
    <row r="1" ht="18.75">
      <c r="A1" s="1" t="s">
        <v>9</v>
      </c>
    </row>
    <row r="3" s="33" customFormat="1" ht="12.75">
      <c r="A3" s="33" t="s">
        <v>61</v>
      </c>
    </row>
    <row r="4" s="33" customFormat="1" ht="12.75">
      <c r="A4" s="33" t="s">
        <v>65</v>
      </c>
    </row>
    <row r="5" spans="1:5" ht="15.75">
      <c r="A5" s="2" t="s">
        <v>10</v>
      </c>
      <c r="C5" s="38" t="s">
        <v>52</v>
      </c>
      <c r="E5" s="2"/>
    </row>
    <row r="7" spans="1:27" ht="12.75">
      <c r="A7" s="63" t="s">
        <v>28</v>
      </c>
      <c r="B7" s="65" t="s">
        <v>6</v>
      </c>
      <c r="C7" s="65" t="s">
        <v>3</v>
      </c>
      <c r="D7" s="67" t="s">
        <v>12</v>
      </c>
      <c r="E7" s="31" t="s">
        <v>13</v>
      </c>
      <c r="F7" s="60" t="s">
        <v>14</v>
      </c>
      <c r="G7" s="61"/>
      <c r="H7" s="62"/>
      <c r="I7" s="60" t="s">
        <v>15</v>
      </c>
      <c r="J7" s="61"/>
      <c r="K7" s="61"/>
      <c r="L7" s="61"/>
      <c r="M7" s="62"/>
      <c r="N7" s="60" t="s">
        <v>16</v>
      </c>
      <c r="O7" s="61"/>
      <c r="P7" s="61"/>
      <c r="Q7" s="61"/>
      <c r="R7" s="62"/>
      <c r="S7" s="60" t="s">
        <v>17</v>
      </c>
      <c r="T7" s="61"/>
      <c r="U7" s="61"/>
      <c r="V7" s="61"/>
      <c r="W7" s="62"/>
      <c r="X7" s="60" t="s">
        <v>18</v>
      </c>
      <c r="Y7" s="61"/>
      <c r="Z7" s="61"/>
      <c r="AA7" s="62"/>
    </row>
    <row r="8" spans="1:27" ht="14.25">
      <c r="A8" s="64"/>
      <c r="B8" s="66"/>
      <c r="C8" s="66"/>
      <c r="D8" s="68"/>
      <c r="E8" s="32" t="s">
        <v>19</v>
      </c>
      <c r="F8" s="27" t="s">
        <v>20</v>
      </c>
      <c r="G8" s="27" t="s">
        <v>21</v>
      </c>
      <c r="H8" s="27" t="s">
        <v>22</v>
      </c>
      <c r="I8" s="27" t="s">
        <v>23</v>
      </c>
      <c r="J8" s="27" t="s">
        <v>26</v>
      </c>
      <c r="K8" s="27" t="s">
        <v>27</v>
      </c>
      <c r="L8" s="27" t="s">
        <v>24</v>
      </c>
      <c r="M8" s="27" t="s">
        <v>25</v>
      </c>
      <c r="N8" s="27" t="s">
        <v>23</v>
      </c>
      <c r="O8" s="27" t="s">
        <v>26</v>
      </c>
      <c r="P8" s="27" t="s">
        <v>27</v>
      </c>
      <c r="Q8" s="27" t="s">
        <v>24</v>
      </c>
      <c r="R8" s="27" t="s">
        <v>25</v>
      </c>
      <c r="S8" s="27" t="s">
        <v>23</v>
      </c>
      <c r="T8" s="27" t="s">
        <v>26</v>
      </c>
      <c r="U8" s="27" t="s">
        <v>27</v>
      </c>
      <c r="V8" s="27" t="s">
        <v>24</v>
      </c>
      <c r="W8" s="27" t="s">
        <v>25</v>
      </c>
      <c r="X8" s="27" t="s">
        <v>26</v>
      </c>
      <c r="Y8" s="27" t="s">
        <v>27</v>
      </c>
      <c r="Z8" s="27" t="s">
        <v>24</v>
      </c>
      <c r="AA8" s="27" t="s">
        <v>25</v>
      </c>
    </row>
    <row r="9" spans="1:27" s="33" customFormat="1" ht="12.75">
      <c r="A9" s="34" t="s">
        <v>67</v>
      </c>
      <c r="B9" s="34" t="s">
        <v>53</v>
      </c>
      <c r="C9" s="34" t="s">
        <v>55</v>
      </c>
      <c r="D9" s="34" t="s">
        <v>68</v>
      </c>
      <c r="E9" s="34">
        <v>3864</v>
      </c>
      <c r="F9" s="34">
        <v>5796000</v>
      </c>
      <c r="G9" s="34"/>
      <c r="H9" s="34">
        <f aca="true" t="shared" si="0" ref="H9:H14">SUM(F9:G9)</f>
        <v>5796000</v>
      </c>
      <c r="I9" s="34"/>
      <c r="J9" s="34"/>
      <c r="K9" s="34"/>
      <c r="L9" s="34"/>
      <c r="M9" s="34"/>
      <c r="N9" s="34"/>
      <c r="O9" s="34">
        <f>H9*R9/1000</f>
        <v>46368</v>
      </c>
      <c r="P9" s="34"/>
      <c r="Q9" s="34"/>
      <c r="R9" s="34">
        <v>8</v>
      </c>
      <c r="S9" s="34"/>
      <c r="T9" s="34"/>
      <c r="U9" s="34"/>
      <c r="V9" s="34"/>
      <c r="W9" s="34"/>
      <c r="X9" s="34">
        <f>O9</f>
        <v>46368</v>
      </c>
      <c r="Y9" s="34"/>
      <c r="Z9" s="34"/>
      <c r="AA9" s="43">
        <v>8</v>
      </c>
    </row>
    <row r="10" spans="1:27" s="33" customFormat="1" ht="12.75">
      <c r="A10" s="34" t="s">
        <v>67</v>
      </c>
      <c r="B10" s="34" t="s">
        <v>70</v>
      </c>
      <c r="C10" s="34" t="s">
        <v>57</v>
      </c>
      <c r="D10" s="34" t="s">
        <v>69</v>
      </c>
      <c r="E10" s="34">
        <v>4320</v>
      </c>
      <c r="F10" s="37">
        <v>7507000</v>
      </c>
      <c r="G10" s="34"/>
      <c r="H10" s="34">
        <f t="shared" si="0"/>
        <v>7507000</v>
      </c>
      <c r="I10" s="34"/>
      <c r="J10" s="34"/>
      <c r="K10" s="34"/>
      <c r="L10" s="34"/>
      <c r="M10" s="34"/>
      <c r="N10" s="34">
        <v>13000</v>
      </c>
      <c r="O10" s="34">
        <f>N10*E10/1000</f>
        <v>56160</v>
      </c>
      <c r="P10" s="34"/>
      <c r="Q10" s="34"/>
      <c r="R10" s="35">
        <f>$N10*E10/F10</f>
        <v>7.4810177167976555</v>
      </c>
      <c r="S10" s="34"/>
      <c r="T10" s="34"/>
      <c r="U10" s="34"/>
      <c r="V10" s="34"/>
      <c r="W10" s="34"/>
      <c r="X10" s="34">
        <f>O10</f>
        <v>56160</v>
      </c>
      <c r="Y10" s="34"/>
      <c r="Z10" s="34"/>
      <c r="AA10" s="43">
        <v>8.823764486479286</v>
      </c>
    </row>
    <row r="11" spans="1:27" s="33" customFormat="1" ht="12.75">
      <c r="A11" s="34" t="s">
        <v>67</v>
      </c>
      <c r="B11" s="34" t="s">
        <v>58</v>
      </c>
      <c r="C11" s="34" t="s">
        <v>59</v>
      </c>
      <c r="D11" s="34" t="s">
        <v>58</v>
      </c>
      <c r="E11" s="34">
        <v>4320</v>
      </c>
      <c r="F11" s="37">
        <v>7507000</v>
      </c>
      <c r="G11" s="34"/>
      <c r="H11" s="34">
        <f t="shared" si="0"/>
        <v>7507000</v>
      </c>
      <c r="I11" s="34"/>
      <c r="J11" s="34"/>
      <c r="K11" s="34"/>
      <c r="L11" s="34"/>
      <c r="M11" s="34"/>
      <c r="N11" s="34">
        <v>5000</v>
      </c>
      <c r="O11" s="34">
        <f>N11*E11/1000</f>
        <v>21600</v>
      </c>
      <c r="P11" s="34"/>
      <c r="Q11" s="34"/>
      <c r="R11" s="35">
        <f>$N11*E11/F11</f>
        <v>2.8773145064606367</v>
      </c>
      <c r="S11" s="34"/>
      <c r="T11" s="34"/>
      <c r="U11" s="34"/>
      <c r="V11" s="34"/>
      <c r="W11" s="34"/>
      <c r="X11" s="34">
        <f>O11</f>
        <v>21600</v>
      </c>
      <c r="Y11" s="34"/>
      <c r="Z11" s="34"/>
      <c r="AA11" s="43">
        <v>2.9412548288264286</v>
      </c>
    </row>
    <row r="12" spans="1:27" s="33" customFormat="1" ht="12.75">
      <c r="A12" s="34" t="s">
        <v>67</v>
      </c>
      <c r="B12" s="34" t="s">
        <v>58</v>
      </c>
      <c r="C12" s="34" t="s">
        <v>60</v>
      </c>
      <c r="D12" s="34" t="s">
        <v>58</v>
      </c>
      <c r="E12" s="34">
        <v>4320</v>
      </c>
      <c r="F12" s="37">
        <v>9270000</v>
      </c>
      <c r="G12" s="34"/>
      <c r="H12" s="34">
        <f t="shared" si="0"/>
        <v>9270000</v>
      </c>
      <c r="I12" s="34"/>
      <c r="J12" s="34"/>
      <c r="K12" s="34"/>
      <c r="L12" s="34"/>
      <c r="M12" s="34"/>
      <c r="N12" s="34">
        <v>5000</v>
      </c>
      <c r="O12" s="34">
        <f>N12*E12/1000</f>
        <v>21600</v>
      </c>
      <c r="P12" s="34"/>
      <c r="Q12" s="34"/>
      <c r="R12" s="35">
        <f>$N12*E12/F12</f>
        <v>2.3300970873786406</v>
      </c>
      <c r="S12" s="34"/>
      <c r="T12" s="34"/>
      <c r="U12" s="34"/>
      <c r="V12" s="34"/>
      <c r="W12" s="34"/>
      <c r="X12" s="34">
        <f>O12</f>
        <v>21600</v>
      </c>
      <c r="Y12" s="34"/>
      <c r="Z12" s="34"/>
      <c r="AA12" s="43">
        <v>2.941208198489752</v>
      </c>
    </row>
    <row r="13" spans="1:27" ht="12.75">
      <c r="A13" s="4"/>
      <c r="B13" s="4"/>
      <c r="C13" s="4"/>
      <c r="D13" s="4"/>
      <c r="E13" s="4"/>
      <c r="F13" s="5"/>
      <c r="G13" s="4"/>
      <c r="H13" s="4">
        <f t="shared" si="0"/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12.75">
      <c r="A14" s="4"/>
      <c r="B14" s="4"/>
      <c r="C14" s="4"/>
      <c r="D14" s="4"/>
      <c r="E14" s="4"/>
      <c r="F14" s="5"/>
      <c r="G14" s="4"/>
      <c r="H14" s="4">
        <f t="shared" si="0"/>
        <v>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2.75">
      <c r="A15" s="9"/>
      <c r="B15" s="9"/>
      <c r="C15" s="9"/>
      <c r="D15" s="9"/>
      <c r="E15" s="9"/>
      <c r="F15" s="20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ht="12.75">
      <c r="A16" s="50" t="s">
        <v>8</v>
      </c>
      <c r="B16" s="4"/>
      <c r="C16" s="4"/>
      <c r="D16" s="4"/>
      <c r="E16" s="4"/>
      <c r="F16" s="5"/>
      <c r="G16" s="4"/>
      <c r="H16" s="4"/>
      <c r="I16" s="4"/>
      <c r="J16" s="4"/>
      <c r="K16" s="4"/>
      <c r="L16" s="4"/>
      <c r="M16" s="4"/>
      <c r="N16" s="4"/>
      <c r="O16" s="34">
        <f>SUM(O9:O12)</f>
        <v>145728</v>
      </c>
      <c r="P16" s="4"/>
      <c r="Q16" s="4"/>
      <c r="R16" s="4"/>
      <c r="S16" s="4"/>
      <c r="T16" s="4"/>
      <c r="U16" s="4"/>
      <c r="V16" s="4"/>
      <c r="W16" s="4"/>
      <c r="X16" s="34">
        <f>SUM(X9:X12)</f>
        <v>145728</v>
      </c>
      <c r="Y16" s="4"/>
      <c r="Z16" s="4"/>
      <c r="AA16" s="4"/>
    </row>
    <row r="17" spans="7:27" ht="12.75"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7:27" ht="12.75"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spans="7:27" ht="12.75"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7:27" ht="12.75"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spans="7:27" ht="12.75"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spans="7:27" ht="12.75"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spans="7:27" ht="12.75"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spans="7:27" ht="12.75"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7:27" ht="12.75"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7:27" ht="12.75"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pans="7:27" ht="12.75"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7:27" ht="12.75"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spans="7:27" ht="12.75"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7:27" ht="12.75"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spans="7:27" ht="12.75"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</sheetData>
  <mergeCells count="9">
    <mergeCell ref="X7:AA7"/>
    <mergeCell ref="A7:A8"/>
    <mergeCell ref="B7:B8"/>
    <mergeCell ref="C7:C8"/>
    <mergeCell ref="D7:D8"/>
    <mergeCell ref="S7:W7"/>
    <mergeCell ref="F7:H7"/>
    <mergeCell ref="I7:M7"/>
    <mergeCell ref="N7:R7"/>
  </mergeCells>
  <printOptions horizontalCentered="1"/>
  <pageMargins left="0.7874015748031497" right="0.7874015748031497" top="0.984251968503937" bottom="0.7874015748031497" header="0.5905511811023623" footer="0.31496062992125984"/>
  <pageSetup fitToHeight="100" fitToWidth="2" horizontalDpi="600" verticalDpi="600" orientation="landscape" scale="78" r:id="rId3"/>
  <headerFooter alignWithMargins="0">
    <oddHeader>&amp;CB02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2"/>
  <sheetViews>
    <sheetView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E7" sqref="E7"/>
    </sheetView>
  </sheetViews>
  <sheetFormatPr defaultColWidth="9.140625" defaultRowHeight="12.75"/>
  <cols>
    <col min="1" max="1" width="5.7109375" style="0" customWidth="1"/>
    <col min="2" max="2" width="8.140625" style="0" customWidth="1"/>
    <col min="3" max="3" width="9.00390625" style="0" customWidth="1"/>
    <col min="4" max="4" width="21.7109375" style="0" customWidth="1"/>
    <col min="5" max="5" width="16.00390625" style="0" bestFit="1" customWidth="1"/>
    <col min="6" max="6" width="10.57421875" style="0" customWidth="1"/>
    <col min="7" max="7" width="10.00390625" style="0" customWidth="1"/>
    <col min="8" max="8" width="8.00390625" style="0" customWidth="1"/>
    <col min="9" max="9" width="15.140625" style="0" customWidth="1"/>
    <col min="10" max="11" width="11.7109375" style="0" bestFit="1" customWidth="1"/>
    <col min="12" max="12" width="12.421875" style="0" bestFit="1" customWidth="1"/>
    <col min="14" max="14" width="10.57421875" style="0" bestFit="1" customWidth="1"/>
    <col min="19" max="19" width="10.57421875" style="0" bestFit="1" customWidth="1"/>
  </cols>
  <sheetData>
    <row r="1" ht="18.75">
      <c r="A1" s="1" t="s">
        <v>9</v>
      </c>
    </row>
    <row r="3" spans="1:5" ht="15">
      <c r="A3" s="2" t="s">
        <v>10</v>
      </c>
      <c r="C3" s="39" t="s">
        <v>71</v>
      </c>
      <c r="E3" s="2"/>
    </row>
    <row r="5" spans="1:22" ht="12.75">
      <c r="A5" s="65" t="s">
        <v>66</v>
      </c>
      <c r="B5" s="65" t="s">
        <v>6</v>
      </c>
      <c r="C5" s="65" t="s">
        <v>29</v>
      </c>
      <c r="D5" s="67" t="s">
        <v>12</v>
      </c>
      <c r="E5" s="31" t="s">
        <v>13</v>
      </c>
      <c r="F5" s="60" t="s">
        <v>14</v>
      </c>
      <c r="G5" s="61"/>
      <c r="H5" s="62"/>
      <c r="I5" s="60" t="s">
        <v>15</v>
      </c>
      <c r="J5" s="61"/>
      <c r="K5" s="61"/>
      <c r="L5" s="61"/>
      <c r="M5" s="62"/>
      <c r="N5" s="60" t="s">
        <v>16</v>
      </c>
      <c r="O5" s="61"/>
      <c r="P5" s="61"/>
      <c r="Q5" s="61"/>
      <c r="R5" s="62"/>
      <c r="S5" s="60" t="s">
        <v>18</v>
      </c>
      <c r="T5" s="61"/>
      <c r="U5" s="61"/>
      <c r="V5" s="62"/>
    </row>
    <row r="6" spans="1:22" ht="14.25">
      <c r="A6" s="66"/>
      <c r="B6" s="66"/>
      <c r="C6" s="66"/>
      <c r="D6" s="68"/>
      <c r="E6" s="32" t="s">
        <v>19</v>
      </c>
      <c r="F6" s="27" t="s">
        <v>20</v>
      </c>
      <c r="G6" s="27" t="s">
        <v>21</v>
      </c>
      <c r="H6" s="27" t="s">
        <v>22</v>
      </c>
      <c r="I6" s="27" t="s">
        <v>23</v>
      </c>
      <c r="J6" s="27" t="s">
        <v>26</v>
      </c>
      <c r="K6" s="27" t="s">
        <v>27</v>
      </c>
      <c r="L6" s="27" t="s">
        <v>24</v>
      </c>
      <c r="M6" s="27" t="s">
        <v>25</v>
      </c>
      <c r="N6" s="27" t="s">
        <v>23</v>
      </c>
      <c r="O6" s="27" t="s">
        <v>26</v>
      </c>
      <c r="P6" s="27" t="s">
        <v>27</v>
      </c>
      <c r="Q6" s="27" t="s">
        <v>24</v>
      </c>
      <c r="R6" s="27" t="s">
        <v>25</v>
      </c>
      <c r="S6" s="27" t="s">
        <v>26</v>
      </c>
      <c r="T6" s="27" t="s">
        <v>27</v>
      </c>
      <c r="U6" s="27" t="s">
        <v>24</v>
      </c>
      <c r="V6" s="27" t="s">
        <v>25</v>
      </c>
    </row>
    <row r="7" spans="1:22" s="33" customFormat="1" ht="30" customHeight="1">
      <c r="A7" s="34" t="s">
        <v>67</v>
      </c>
      <c r="B7" s="34" t="s">
        <v>56</v>
      </c>
      <c r="C7" s="34" t="s">
        <v>73</v>
      </c>
      <c r="D7" s="49" t="s">
        <v>74</v>
      </c>
      <c r="E7" s="41">
        <v>27092</v>
      </c>
      <c r="F7" s="34"/>
      <c r="G7" s="34"/>
      <c r="H7" s="40">
        <v>9480000</v>
      </c>
      <c r="I7" s="34"/>
      <c r="J7" s="34"/>
      <c r="K7" s="35"/>
      <c r="L7" s="43"/>
      <c r="M7" s="35"/>
      <c r="N7" s="34">
        <v>9000</v>
      </c>
      <c r="O7" s="46">
        <f>N7*E7/1000</f>
        <v>243828</v>
      </c>
      <c r="P7" s="34"/>
      <c r="Q7" s="34"/>
      <c r="R7" s="42">
        <f>N7*E7/H7</f>
        <v>25.72025316455696</v>
      </c>
      <c r="S7" s="34">
        <f>O7</f>
        <v>243828</v>
      </c>
      <c r="T7" s="35"/>
      <c r="U7" s="43"/>
      <c r="V7" s="35">
        <v>25.72025316455696</v>
      </c>
    </row>
    <row r="8" spans="1:22" ht="12.75">
      <c r="A8" s="4"/>
      <c r="B8" s="3"/>
      <c r="C8" s="3"/>
      <c r="D8" s="4"/>
      <c r="E8" s="4"/>
      <c r="F8" s="4"/>
      <c r="G8" s="4"/>
      <c r="H8" s="4"/>
      <c r="I8" s="4"/>
      <c r="J8" s="4"/>
      <c r="K8" s="8"/>
      <c r="L8" s="11"/>
      <c r="M8" s="8"/>
      <c r="N8" s="4"/>
      <c r="O8" s="4"/>
      <c r="P8" s="4"/>
      <c r="Q8" s="4"/>
      <c r="R8" s="4"/>
      <c r="S8" s="4"/>
      <c r="T8" s="8"/>
      <c r="U8" s="11"/>
      <c r="V8" s="8"/>
    </row>
    <row r="9" spans="1:22" ht="12.75">
      <c r="A9" s="4"/>
      <c r="B9" s="4"/>
      <c r="C9" s="4"/>
      <c r="D9" s="4"/>
      <c r="E9" s="4"/>
      <c r="F9" s="4"/>
      <c r="G9" s="4"/>
      <c r="H9" s="4"/>
      <c r="I9" s="4"/>
      <c r="J9" s="4"/>
      <c r="K9" s="8"/>
      <c r="L9" s="11"/>
      <c r="M9" s="8"/>
      <c r="N9" s="4"/>
      <c r="O9" s="4"/>
      <c r="P9" s="4"/>
      <c r="Q9" s="4"/>
      <c r="R9" s="4"/>
      <c r="S9" s="4"/>
      <c r="T9" s="8"/>
      <c r="U9" s="11"/>
      <c r="V9" s="8"/>
    </row>
    <row r="10" spans="1:22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8"/>
      <c r="L10" s="11"/>
      <c r="M10" s="8"/>
      <c r="N10" s="4"/>
      <c r="O10" s="4"/>
      <c r="P10" s="4"/>
      <c r="Q10" s="4"/>
      <c r="R10" s="4"/>
      <c r="S10" s="4"/>
      <c r="T10" s="8"/>
      <c r="U10" s="11"/>
      <c r="V10" s="8"/>
    </row>
    <row r="11" spans="1:23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8"/>
      <c r="L11" s="11"/>
      <c r="M11" s="8"/>
      <c r="N11" s="4"/>
      <c r="O11" s="4"/>
      <c r="P11" s="4"/>
      <c r="Q11" s="4"/>
      <c r="R11" s="4"/>
      <c r="S11" s="4"/>
      <c r="T11" s="8"/>
      <c r="U11" s="11"/>
      <c r="V11" s="12"/>
      <c r="W11" s="13"/>
    </row>
    <row r="12" spans="1:22" ht="12.75">
      <c r="A12" s="14"/>
      <c r="B12" s="14"/>
      <c r="C12" s="14"/>
      <c r="D12" s="14"/>
      <c r="E12" s="14"/>
      <c r="F12" s="15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3" spans="1:22" s="33" customFormat="1" ht="12.75">
      <c r="A13" s="47" t="s">
        <v>8</v>
      </c>
      <c r="B13" s="34"/>
      <c r="C13" s="34"/>
      <c r="D13" s="34"/>
      <c r="E13" s="34"/>
      <c r="F13" s="37"/>
      <c r="G13" s="34"/>
      <c r="H13" s="34"/>
      <c r="I13" s="34"/>
      <c r="J13" s="45">
        <f>SUM(J7:J12)</f>
        <v>0</v>
      </c>
      <c r="K13" s="45">
        <f>SUM(K7:K12)</f>
        <v>0</v>
      </c>
      <c r="L13" s="34"/>
      <c r="M13" s="34"/>
      <c r="N13" s="34"/>
      <c r="O13" s="34"/>
      <c r="P13" s="34"/>
      <c r="Q13" s="34"/>
      <c r="R13" s="34"/>
      <c r="S13" s="45">
        <f>SUM(S7:S12)</f>
        <v>243828</v>
      </c>
      <c r="T13" s="45">
        <f>SUM(T7:T12)</f>
        <v>0</v>
      </c>
      <c r="U13" s="34"/>
      <c r="V13" s="34"/>
    </row>
    <row r="14" spans="1:22" ht="12.75">
      <c r="A14" s="14"/>
      <c r="B14" s="14"/>
      <c r="C14" s="14"/>
      <c r="D14" s="14"/>
      <c r="E14" s="14"/>
      <c r="F14" s="15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</row>
    <row r="15" spans="1:22" ht="12.75">
      <c r="A15" s="14"/>
      <c r="B15" s="14"/>
      <c r="C15" s="14"/>
      <c r="D15" s="14"/>
      <c r="E15" s="14"/>
      <c r="F15" s="15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</row>
    <row r="16" spans="1:22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2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2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2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22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ht="12.75">
      <c r="A57" s="1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7:22" ht="12.75"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7:22" ht="12.75"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7:22" ht="12.75"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7:22" ht="12.75"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7:22" ht="12.75"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7:22" ht="12.75"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7:22" ht="12.75"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7:22" ht="12.75"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7:22" ht="12.75"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7:22" ht="12.75"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7:22" ht="12.75"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7:22" ht="12.75"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7:22" ht="12.75"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7:22" ht="12.75"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7:22" ht="12.75"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</sheetData>
  <mergeCells count="8">
    <mergeCell ref="A5:A6"/>
    <mergeCell ref="B5:B6"/>
    <mergeCell ref="C5:C6"/>
    <mergeCell ref="D5:D6"/>
    <mergeCell ref="S5:V5"/>
    <mergeCell ref="F5:H5"/>
    <mergeCell ref="I5:M5"/>
    <mergeCell ref="N5:R5"/>
  </mergeCells>
  <printOptions horizontalCentered="1"/>
  <pageMargins left="0.7874015748031497" right="0.7874015748031497" top="0.984251968503937" bottom="0.7874015748031497" header="0.5905511811023623" footer="0.31496062992125984"/>
  <pageSetup fitToWidth="2" fitToHeight="1" horizontalDpi="600" verticalDpi="600" orientation="landscape" scale="96" r:id="rId1"/>
  <headerFooter alignWithMargins="0">
    <oddHeader>&amp;CB02</oddHeader>
  </headerFooter>
  <rowBreaks count="1" manualBreakCount="1">
    <brk id="1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7" sqref="B7"/>
    </sheetView>
  </sheetViews>
  <sheetFormatPr defaultColWidth="9.140625" defaultRowHeight="12.75"/>
  <cols>
    <col min="1" max="1" width="7.8515625" style="0" customWidth="1"/>
    <col min="2" max="2" width="13.8515625" style="0" customWidth="1"/>
    <col min="3" max="3" width="9.421875" style="0" customWidth="1"/>
    <col min="4" max="4" width="31.421875" style="0" customWidth="1"/>
    <col min="5" max="5" width="16.00390625" style="0" bestFit="1" customWidth="1"/>
    <col min="6" max="11" width="10.7109375" style="0" customWidth="1"/>
  </cols>
  <sheetData>
    <row r="1" ht="18.75">
      <c r="A1" s="1" t="s">
        <v>30</v>
      </c>
    </row>
    <row r="2" spans="1:5" ht="12.75">
      <c r="A2" s="33" t="s">
        <v>72</v>
      </c>
      <c r="B2" s="33"/>
      <c r="C2" s="33"/>
      <c r="D2" s="33"/>
      <c r="E2" s="33"/>
    </row>
    <row r="3" spans="1:5" ht="15.75">
      <c r="A3" s="2" t="s">
        <v>10</v>
      </c>
      <c r="C3" s="38" t="s">
        <v>52</v>
      </c>
      <c r="E3" s="2"/>
    </row>
    <row r="5" spans="1:11" ht="12.75" customHeight="1">
      <c r="A5" s="65" t="s">
        <v>28</v>
      </c>
      <c r="B5" s="65" t="s">
        <v>6</v>
      </c>
      <c r="C5" s="65" t="s">
        <v>29</v>
      </c>
      <c r="D5" s="67" t="s">
        <v>12</v>
      </c>
      <c r="E5" s="31" t="s">
        <v>13</v>
      </c>
      <c r="F5" s="26" t="s">
        <v>14</v>
      </c>
      <c r="G5" s="61" t="s">
        <v>31</v>
      </c>
      <c r="H5" s="61"/>
      <c r="I5" s="61"/>
      <c r="J5" s="61"/>
      <c r="K5" s="62"/>
    </row>
    <row r="6" spans="1:11" ht="14.25">
      <c r="A6" s="66"/>
      <c r="B6" s="66"/>
      <c r="C6" s="66"/>
      <c r="D6" s="68"/>
      <c r="E6" s="32" t="s">
        <v>19</v>
      </c>
      <c r="F6" s="29" t="s">
        <v>22</v>
      </c>
      <c r="G6" s="30" t="s">
        <v>26</v>
      </c>
      <c r="H6" s="27" t="s">
        <v>46</v>
      </c>
      <c r="I6" s="27" t="s">
        <v>32</v>
      </c>
      <c r="J6" s="27" t="s">
        <v>33</v>
      </c>
      <c r="K6" s="27" t="s">
        <v>34</v>
      </c>
    </row>
    <row r="7" spans="1:11" s="33" customFormat="1" ht="12.75">
      <c r="A7" s="34" t="s">
        <v>67</v>
      </c>
      <c r="B7" s="34" t="s">
        <v>53</v>
      </c>
      <c r="C7" s="34" t="s">
        <v>55</v>
      </c>
      <c r="D7" s="34" t="s">
        <v>68</v>
      </c>
      <c r="E7" s="36">
        <v>3864</v>
      </c>
      <c r="F7" s="36">
        <v>5796000</v>
      </c>
      <c r="G7" s="34">
        <v>40804</v>
      </c>
      <c r="H7" s="34"/>
      <c r="I7" s="34"/>
      <c r="J7" s="34"/>
      <c r="K7" s="34"/>
    </row>
    <row r="8" spans="1:11" s="33" customFormat="1" ht="12.75">
      <c r="A8" s="34" t="s">
        <v>67</v>
      </c>
      <c r="B8" s="34" t="s">
        <v>70</v>
      </c>
      <c r="C8" s="34" t="s">
        <v>57</v>
      </c>
      <c r="D8" s="34" t="s">
        <v>69</v>
      </c>
      <c r="E8" s="34">
        <v>4320</v>
      </c>
      <c r="F8" s="34">
        <v>7507000</v>
      </c>
      <c r="G8" s="34">
        <v>49421</v>
      </c>
      <c r="H8" s="34"/>
      <c r="I8" s="34"/>
      <c r="J8" s="34"/>
      <c r="K8" s="34"/>
    </row>
    <row r="9" spans="1:11" s="33" customFormat="1" ht="12.75">
      <c r="A9" s="34" t="s">
        <v>67</v>
      </c>
      <c r="B9" s="34" t="s">
        <v>58</v>
      </c>
      <c r="C9" s="34" t="s">
        <v>59</v>
      </c>
      <c r="D9" s="34" t="s">
        <v>58</v>
      </c>
      <c r="E9" s="34">
        <v>4320</v>
      </c>
      <c r="F9" s="34">
        <v>7507000</v>
      </c>
      <c r="G9" s="34">
        <v>19008</v>
      </c>
      <c r="H9" s="34"/>
      <c r="I9" s="34"/>
      <c r="J9" s="34"/>
      <c r="K9" s="34"/>
    </row>
    <row r="10" spans="1:11" s="33" customFormat="1" ht="12.75">
      <c r="A10" s="34"/>
      <c r="B10" s="34" t="s">
        <v>58</v>
      </c>
      <c r="C10" s="34" t="s">
        <v>60</v>
      </c>
      <c r="D10" s="34" t="s">
        <v>58</v>
      </c>
      <c r="E10" s="34">
        <v>4320</v>
      </c>
      <c r="F10" s="34">
        <v>9270000</v>
      </c>
      <c r="G10" s="34">
        <v>19008</v>
      </c>
      <c r="H10" s="34"/>
      <c r="I10" s="34"/>
      <c r="J10" s="34"/>
      <c r="K10" s="34"/>
    </row>
    <row r="11" spans="1:11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2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s="51" customFormat="1" ht="12.75">
      <c r="A14" s="47" t="s">
        <v>8</v>
      </c>
      <c r="B14" s="47"/>
      <c r="C14" s="47"/>
      <c r="D14" s="47"/>
      <c r="E14" s="47"/>
      <c r="F14" s="47"/>
      <c r="G14" s="47">
        <f>SUM(G7:G12)</f>
        <v>128241</v>
      </c>
      <c r="H14" s="47"/>
      <c r="I14" s="47"/>
      <c r="J14" s="47"/>
      <c r="K14" s="47"/>
    </row>
    <row r="15" spans="6:11" ht="12.75">
      <c r="F15" s="6"/>
      <c r="G15" s="6"/>
      <c r="H15" s="6"/>
      <c r="I15" s="6"/>
      <c r="J15" s="6"/>
      <c r="K15" s="6"/>
    </row>
    <row r="16" spans="6:11" ht="12.75">
      <c r="F16" s="6"/>
      <c r="G16" s="6"/>
      <c r="H16" s="6"/>
      <c r="I16" s="6"/>
      <c r="J16" s="6"/>
      <c r="K16" s="6"/>
    </row>
    <row r="17" spans="6:11" ht="12.75">
      <c r="F17" s="6"/>
      <c r="G17" s="6"/>
      <c r="H17" s="6"/>
      <c r="I17" s="6"/>
      <c r="J17" s="6"/>
      <c r="K17" s="6"/>
    </row>
    <row r="18" spans="6:11" ht="12.75">
      <c r="F18" s="6"/>
      <c r="G18" s="6"/>
      <c r="H18" s="6"/>
      <c r="I18" s="6"/>
      <c r="J18" s="6"/>
      <c r="K18" s="6"/>
    </row>
    <row r="19" spans="6:11" ht="12.75">
      <c r="F19" s="6"/>
      <c r="G19" s="6"/>
      <c r="H19" s="6"/>
      <c r="I19" s="6"/>
      <c r="J19" s="6"/>
      <c r="K19" s="6"/>
    </row>
    <row r="20" spans="6:11" ht="12.75">
      <c r="F20" s="6"/>
      <c r="G20" s="6"/>
      <c r="H20" s="6"/>
      <c r="I20" s="6"/>
      <c r="J20" s="6"/>
      <c r="K20" s="6"/>
    </row>
    <row r="21" spans="6:11" ht="12.75">
      <c r="F21" s="6"/>
      <c r="G21" s="6"/>
      <c r="H21" s="6"/>
      <c r="I21" s="6"/>
      <c r="J21" s="6"/>
      <c r="K21" s="6"/>
    </row>
    <row r="22" spans="6:11" ht="12.75">
      <c r="F22" s="6"/>
      <c r="G22" s="6"/>
      <c r="H22" s="6"/>
      <c r="I22" s="6"/>
      <c r="J22" s="6"/>
      <c r="K22" s="6"/>
    </row>
    <row r="23" spans="6:11" ht="12.75">
      <c r="F23" s="6"/>
      <c r="G23" s="6"/>
      <c r="H23" s="6"/>
      <c r="I23" s="6"/>
      <c r="J23" s="6"/>
      <c r="K23" s="6"/>
    </row>
    <row r="24" spans="6:11" ht="12.75">
      <c r="F24" s="6"/>
      <c r="G24" s="6"/>
      <c r="H24" s="6"/>
      <c r="I24" s="6"/>
      <c r="J24" s="6"/>
      <c r="K24" s="6"/>
    </row>
    <row r="25" spans="6:11" ht="12.75">
      <c r="F25" s="6"/>
      <c r="G25" s="6"/>
      <c r="H25" s="6"/>
      <c r="I25" s="6"/>
      <c r="J25" s="6"/>
      <c r="K25" s="6"/>
    </row>
    <row r="26" spans="6:11" ht="12.75">
      <c r="F26" s="6"/>
      <c r="G26" s="6"/>
      <c r="H26" s="6"/>
      <c r="I26" s="6"/>
      <c r="J26" s="6"/>
      <c r="K26" s="6"/>
    </row>
    <row r="27" spans="6:11" ht="12.75">
      <c r="F27" s="6"/>
      <c r="G27" s="6"/>
      <c r="H27" s="6"/>
      <c r="I27" s="6"/>
      <c r="J27" s="6"/>
      <c r="K27" s="6"/>
    </row>
    <row r="28" spans="6:11" ht="12.75">
      <c r="F28" s="6"/>
      <c r="G28" s="6"/>
      <c r="H28" s="6"/>
      <c r="I28" s="6"/>
      <c r="J28" s="6"/>
      <c r="K28" s="6"/>
    </row>
    <row r="29" spans="6:11" ht="12.75">
      <c r="F29" s="6"/>
      <c r="G29" s="6"/>
      <c r="H29" s="6"/>
      <c r="I29" s="6"/>
      <c r="J29" s="6"/>
      <c r="K29" s="6"/>
    </row>
  </sheetData>
  <mergeCells count="5">
    <mergeCell ref="A5:A6"/>
    <mergeCell ref="B5:B6"/>
    <mergeCell ref="C5:C6"/>
    <mergeCell ref="G5:K5"/>
    <mergeCell ref="D5:D6"/>
  </mergeCells>
  <printOptions horizontalCentered="1"/>
  <pageMargins left="0.7874015748031497" right="0.7874015748031497" top="0.984251968503937" bottom="0.7874015748031497" header="0.5905511811023623" footer="0.31496062992125984"/>
  <pageSetup fitToHeight="1" fitToWidth="1" horizontalDpi="300" verticalDpi="300" orientation="landscape" paperSize="8" scale="90" r:id="rId3"/>
  <headerFooter alignWithMargins="0">
    <oddHeader>&amp;CB02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tabSelected="1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E7" sqref="E7"/>
    </sheetView>
  </sheetViews>
  <sheetFormatPr defaultColWidth="9.140625" defaultRowHeight="12.75"/>
  <cols>
    <col min="1" max="1" width="6.421875" style="0" customWidth="1"/>
    <col min="2" max="2" width="7.7109375" style="0" customWidth="1"/>
    <col min="3" max="3" width="9.57421875" style="0" customWidth="1"/>
    <col min="4" max="4" width="12.57421875" style="0" customWidth="1"/>
    <col min="5" max="5" width="16.00390625" style="0" bestFit="1" customWidth="1"/>
    <col min="6" max="6" width="8.00390625" style="0" customWidth="1"/>
    <col min="7" max="11" width="10.7109375" style="0" customWidth="1"/>
  </cols>
  <sheetData>
    <row r="1" ht="18.75">
      <c r="A1" s="1" t="s">
        <v>30</v>
      </c>
    </row>
    <row r="2" spans="1:5" ht="12.75">
      <c r="A2" s="33" t="s">
        <v>72</v>
      </c>
      <c r="B2" s="33"/>
      <c r="C2" s="33"/>
      <c r="D2" s="33"/>
      <c r="E2" s="33"/>
    </row>
    <row r="3" spans="1:6" ht="15.75">
      <c r="A3" s="2" t="s">
        <v>10</v>
      </c>
      <c r="C3" s="39" t="s">
        <v>71</v>
      </c>
      <c r="E3" s="2"/>
      <c r="F3" s="17"/>
    </row>
    <row r="5" spans="1:11" ht="12.75">
      <c r="A5" s="65" t="s">
        <v>28</v>
      </c>
      <c r="B5" s="65" t="s">
        <v>6</v>
      </c>
      <c r="C5" s="65" t="s">
        <v>29</v>
      </c>
      <c r="D5" s="67" t="s">
        <v>12</v>
      </c>
      <c r="E5" s="31" t="s">
        <v>13</v>
      </c>
      <c r="F5" s="26" t="s">
        <v>14</v>
      </c>
      <c r="G5" s="61" t="s">
        <v>31</v>
      </c>
      <c r="H5" s="69"/>
      <c r="I5" s="69"/>
      <c r="J5" s="69"/>
      <c r="K5" s="70"/>
    </row>
    <row r="6" spans="1:11" ht="14.25">
      <c r="A6" s="66"/>
      <c r="B6" s="66"/>
      <c r="C6" s="66"/>
      <c r="D6" s="68"/>
      <c r="E6" s="32" t="s">
        <v>19</v>
      </c>
      <c r="F6" s="29" t="s">
        <v>22</v>
      </c>
      <c r="G6" s="30" t="s">
        <v>26</v>
      </c>
      <c r="H6" s="27" t="s">
        <v>27</v>
      </c>
      <c r="I6" s="27" t="s">
        <v>32</v>
      </c>
      <c r="J6" s="27" t="s">
        <v>33</v>
      </c>
      <c r="K6" s="27" t="s">
        <v>34</v>
      </c>
    </row>
    <row r="7" spans="1:11" s="33" customFormat="1" ht="12.75">
      <c r="A7" s="34" t="s">
        <v>67</v>
      </c>
      <c r="B7" s="34" t="s">
        <v>63</v>
      </c>
      <c r="C7" s="34" t="s">
        <v>64</v>
      </c>
      <c r="D7" s="34" t="s">
        <v>74</v>
      </c>
      <c r="E7" s="36">
        <v>27092</v>
      </c>
      <c r="F7" s="34">
        <v>9480000</v>
      </c>
      <c r="G7" s="34">
        <v>214568</v>
      </c>
      <c r="H7" s="35"/>
      <c r="I7" s="44"/>
      <c r="J7" s="44"/>
      <c r="K7" s="35"/>
    </row>
    <row r="8" spans="1:11" ht="12.75">
      <c r="A8" s="4"/>
      <c r="B8" s="3"/>
      <c r="C8" s="3"/>
      <c r="D8" s="4"/>
      <c r="E8" s="4"/>
      <c r="F8" s="4"/>
      <c r="G8" s="4"/>
      <c r="H8" s="8"/>
      <c r="I8" s="10"/>
      <c r="J8" s="10"/>
      <c r="K8" s="8"/>
    </row>
    <row r="9" spans="1:11" ht="12.75">
      <c r="A9" s="4"/>
      <c r="B9" s="4"/>
      <c r="C9" s="4"/>
      <c r="D9" s="4"/>
      <c r="E9" s="4"/>
      <c r="F9" s="4"/>
      <c r="G9" s="4"/>
      <c r="H9" s="8"/>
      <c r="I9" s="10"/>
      <c r="J9" s="10"/>
      <c r="K9" s="8"/>
    </row>
    <row r="10" spans="1:11" ht="12.75">
      <c r="A10" s="4"/>
      <c r="B10" s="4"/>
      <c r="C10" s="4"/>
      <c r="D10" s="4"/>
      <c r="E10" s="4"/>
      <c r="F10" s="4"/>
      <c r="G10" s="4"/>
      <c r="H10" s="8"/>
      <c r="I10" s="10"/>
      <c r="J10" s="10"/>
      <c r="K10" s="8"/>
    </row>
    <row r="11" spans="1:11" ht="12.75">
      <c r="A11" s="4"/>
      <c r="B11" s="4"/>
      <c r="C11" s="4"/>
      <c r="D11" s="4"/>
      <c r="E11" s="4"/>
      <c r="F11" s="4"/>
      <c r="G11" s="4"/>
      <c r="H11" s="8"/>
      <c r="I11" s="10"/>
      <c r="J11" s="10"/>
      <c r="K11" s="8"/>
    </row>
    <row r="12" spans="1:11" ht="12.7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1" s="33" customFormat="1" ht="12.75">
      <c r="A13" s="47" t="s">
        <v>8</v>
      </c>
      <c r="B13" s="34"/>
      <c r="C13" s="34"/>
      <c r="D13" s="34"/>
      <c r="E13" s="34"/>
      <c r="F13" s="34"/>
      <c r="G13" s="45">
        <f>SUM(G7:G12)</f>
        <v>214568</v>
      </c>
      <c r="H13" s="45">
        <f>SUM(H7:H12)</f>
        <v>0</v>
      </c>
      <c r="I13" s="34"/>
      <c r="J13" s="48">
        <f>SUM(J7:J12)</f>
        <v>0</v>
      </c>
      <c r="K13" s="48">
        <f>SUM(K7:K11)</f>
        <v>0</v>
      </c>
    </row>
    <row r="14" spans="1:11" ht="12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12.75">
      <c r="A57" s="16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6:11" ht="12.75">
      <c r="F58" s="6"/>
      <c r="G58" s="6"/>
      <c r="H58" s="6"/>
      <c r="I58" s="6"/>
      <c r="J58" s="6"/>
      <c r="K58" s="6"/>
    </row>
    <row r="59" spans="6:11" ht="12.75">
      <c r="F59" s="6"/>
      <c r="G59" s="6"/>
      <c r="H59" s="6"/>
      <c r="I59" s="6"/>
      <c r="J59" s="6"/>
      <c r="K59" s="6"/>
    </row>
    <row r="60" spans="6:11" ht="12.75">
      <c r="F60" s="6"/>
      <c r="G60" s="6"/>
      <c r="H60" s="6"/>
      <c r="I60" s="6"/>
      <c r="J60" s="6"/>
      <c r="K60" s="6"/>
    </row>
    <row r="61" spans="6:11" ht="12.75">
      <c r="F61" s="6"/>
      <c r="G61" s="6"/>
      <c r="H61" s="6"/>
      <c r="I61" s="6"/>
      <c r="J61" s="6"/>
      <c r="K61" s="6"/>
    </row>
    <row r="62" spans="6:11" ht="12.75">
      <c r="F62" s="6"/>
      <c r="G62" s="6"/>
      <c r="H62" s="6"/>
      <c r="I62" s="6"/>
      <c r="J62" s="6"/>
      <c r="K62" s="6"/>
    </row>
    <row r="63" spans="6:11" ht="12.75">
      <c r="F63" s="6"/>
      <c r="G63" s="6"/>
      <c r="H63" s="6"/>
      <c r="I63" s="6"/>
      <c r="J63" s="6"/>
      <c r="K63" s="6"/>
    </row>
    <row r="64" spans="6:11" ht="12.75">
      <c r="F64" s="6"/>
      <c r="G64" s="6"/>
      <c r="H64" s="6"/>
      <c r="I64" s="6"/>
      <c r="J64" s="6"/>
      <c r="K64" s="6"/>
    </row>
    <row r="65" spans="6:11" ht="12.75">
      <c r="F65" s="6"/>
      <c r="G65" s="6"/>
      <c r="H65" s="6"/>
      <c r="I65" s="6"/>
      <c r="J65" s="6"/>
      <c r="K65" s="6"/>
    </row>
    <row r="66" spans="6:11" ht="12.75">
      <c r="F66" s="6"/>
      <c r="G66" s="6"/>
      <c r="H66" s="6"/>
      <c r="I66" s="6"/>
      <c r="J66" s="6"/>
      <c r="K66" s="6"/>
    </row>
    <row r="67" spans="6:11" ht="12.75">
      <c r="F67" s="6"/>
      <c r="G67" s="6"/>
      <c r="H67" s="6"/>
      <c r="I67" s="6"/>
      <c r="J67" s="6"/>
      <c r="K67" s="6"/>
    </row>
    <row r="68" spans="6:11" ht="12.75">
      <c r="F68" s="6"/>
      <c r="G68" s="6"/>
      <c r="H68" s="6"/>
      <c r="I68" s="6"/>
      <c r="J68" s="6"/>
      <c r="K68" s="6"/>
    </row>
    <row r="69" spans="6:11" ht="12.75">
      <c r="F69" s="6"/>
      <c r="G69" s="6"/>
      <c r="H69" s="6"/>
      <c r="I69" s="6"/>
      <c r="J69" s="6"/>
      <c r="K69" s="6"/>
    </row>
    <row r="70" spans="6:11" ht="12.75">
      <c r="F70" s="6"/>
      <c r="G70" s="6"/>
      <c r="H70" s="6"/>
      <c r="I70" s="6"/>
      <c r="J70" s="6"/>
      <c r="K70" s="6"/>
    </row>
    <row r="71" spans="6:11" ht="12.75">
      <c r="F71" s="6"/>
      <c r="G71" s="6"/>
      <c r="H71" s="6"/>
      <c r="I71" s="6"/>
      <c r="J71" s="6"/>
      <c r="K71" s="6"/>
    </row>
    <row r="72" spans="6:11" ht="12.75">
      <c r="F72" s="6"/>
      <c r="G72" s="6"/>
      <c r="H72" s="6"/>
      <c r="I72" s="6"/>
      <c r="J72" s="6"/>
      <c r="K72" s="6"/>
    </row>
  </sheetData>
  <mergeCells count="5">
    <mergeCell ref="G5:K5"/>
    <mergeCell ref="A5:A6"/>
    <mergeCell ref="B5:B6"/>
    <mergeCell ref="C5:C6"/>
    <mergeCell ref="D5:D6"/>
  </mergeCells>
  <printOptions horizontalCentered="1"/>
  <pageMargins left="0.7874015748031497" right="0.7874015748031497" top="0.984251968503937" bottom="0.7874015748031497" header="0.5905511811023623" footer="0.31496062992125984"/>
  <pageSetup fitToHeight="1" fitToWidth="1" horizontalDpi="300" verticalDpi="300" orientation="landscape" paperSize="9" r:id="rId1"/>
  <headerFooter alignWithMargins="0">
    <oddHeader>&amp;CB02</oddHeader>
  </headerFooter>
  <rowBreaks count="1" manualBreakCount="1">
    <brk id="1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7109375" style="0" customWidth="1"/>
    <col min="2" max="2" width="18.7109375" style="0" customWidth="1"/>
    <col min="3" max="3" width="12.7109375" style="0" customWidth="1"/>
    <col min="4" max="4" width="10.7109375" style="0" customWidth="1"/>
    <col min="5" max="5" width="12.7109375" style="0" customWidth="1"/>
    <col min="6" max="7" width="8.7109375" style="0" customWidth="1"/>
    <col min="8" max="10" width="12.7109375" style="0" customWidth="1"/>
    <col min="11" max="11" width="22.421875" style="0" customWidth="1"/>
  </cols>
  <sheetData>
    <row r="1" ht="18.75">
      <c r="A1" s="1" t="s">
        <v>35</v>
      </c>
    </row>
    <row r="2" ht="12.75">
      <c r="D2" s="19"/>
    </row>
    <row r="3" spans="1:7" ht="15.75">
      <c r="A3" s="2" t="s">
        <v>10</v>
      </c>
      <c r="C3" s="21" t="s">
        <v>48</v>
      </c>
      <c r="E3" s="2"/>
      <c r="G3" s="2"/>
    </row>
    <row r="5" spans="1:11" s="18" customFormat="1" ht="25.5">
      <c r="A5" s="24" t="s">
        <v>11</v>
      </c>
      <c r="B5" s="24" t="s">
        <v>6</v>
      </c>
      <c r="C5" s="24" t="s">
        <v>12</v>
      </c>
      <c r="D5" s="24" t="s">
        <v>36</v>
      </c>
      <c r="E5" s="24" t="s">
        <v>37</v>
      </c>
      <c r="F5" s="24" t="s">
        <v>38</v>
      </c>
      <c r="G5" s="24" t="s">
        <v>39</v>
      </c>
      <c r="H5" s="24" t="s">
        <v>40</v>
      </c>
      <c r="I5" s="25" t="s">
        <v>32</v>
      </c>
      <c r="J5" s="25" t="s">
        <v>47</v>
      </c>
      <c r="K5" s="24" t="s">
        <v>41</v>
      </c>
    </row>
    <row r="6" spans="1:11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7"/>
    </row>
    <row r="11" spans="1:11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7"/>
    </row>
    <row r="16" spans="1:11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7"/>
    </row>
    <row r="23" spans="1:11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</sheetData>
  <printOptions horizontalCentered="1"/>
  <pageMargins left="0.7874015748031497" right="0.7874015748031497" top="0.984251968503937" bottom="0.7874015748031497" header="0.5905511811023623" footer="0.31496062992125984"/>
  <pageSetup fitToHeight="100" fitToWidth="1" horizontalDpi="600" verticalDpi="600" orientation="landscape" paperSize="9" scale="91" r:id="rId1"/>
  <headerFooter alignWithMargins="0">
    <oddHeader>&amp;CB02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workbookViewId="0" topLeftCell="A1">
      <selection activeCell="A4" sqref="A4"/>
    </sheetView>
  </sheetViews>
  <sheetFormatPr defaultColWidth="9.140625" defaultRowHeight="12.75"/>
  <cols>
    <col min="1" max="1" width="12.140625" style="0" customWidth="1"/>
    <col min="2" max="2" width="41.7109375" style="0" customWidth="1"/>
    <col min="3" max="3" width="57.00390625" style="0" customWidth="1"/>
    <col min="4" max="4" width="20.421875" style="0" customWidth="1"/>
  </cols>
  <sheetData>
    <row r="1" spans="1:2" ht="18.75">
      <c r="A1" s="1" t="s">
        <v>42</v>
      </c>
      <c r="B1" s="1"/>
    </row>
    <row r="4" spans="1:4" s="22" customFormat="1" ht="24.75" customHeight="1">
      <c r="A4" s="23" t="s">
        <v>43</v>
      </c>
      <c r="B4" s="23" t="s">
        <v>49</v>
      </c>
      <c r="C4" s="23" t="s">
        <v>44</v>
      </c>
      <c r="D4" s="23" t="s">
        <v>50</v>
      </c>
    </row>
    <row r="5" spans="1:4" ht="12.75">
      <c r="A5" s="4"/>
      <c r="B5" s="4"/>
      <c r="C5" s="4"/>
      <c r="D5" s="4"/>
    </row>
    <row r="6" spans="1:4" ht="12.75">
      <c r="A6" s="4"/>
      <c r="B6" s="4"/>
      <c r="C6" s="4"/>
      <c r="D6" s="4"/>
    </row>
    <row r="7" spans="1:4" ht="12.75">
      <c r="A7" s="4"/>
      <c r="B7" s="4"/>
      <c r="C7" s="4"/>
      <c r="D7" s="4"/>
    </row>
    <row r="8" spans="1:4" ht="12.75">
      <c r="A8" s="4"/>
      <c r="B8" s="4"/>
      <c r="C8" s="4"/>
      <c r="D8" s="4"/>
    </row>
    <row r="9" spans="1:4" ht="12.75">
      <c r="A9" s="4"/>
      <c r="B9" s="4"/>
      <c r="C9" s="4"/>
      <c r="D9" s="4"/>
    </row>
    <row r="10" spans="1:4" ht="12.75">
      <c r="A10" s="4"/>
      <c r="B10" s="4"/>
      <c r="C10" s="4"/>
      <c r="D10" s="4"/>
    </row>
    <row r="11" spans="1:4" ht="12.75">
      <c r="A11" s="4"/>
      <c r="B11" s="4"/>
      <c r="C11" s="4"/>
      <c r="D11" s="4"/>
    </row>
    <row r="12" spans="1:4" ht="12.75">
      <c r="A12" s="4"/>
      <c r="B12" s="4"/>
      <c r="C12" s="4"/>
      <c r="D12" s="4"/>
    </row>
    <row r="13" spans="1:4" ht="12.75">
      <c r="A13" s="4"/>
      <c r="B13" s="4"/>
      <c r="C13" s="4"/>
      <c r="D13" s="4"/>
    </row>
    <row r="14" spans="1:4" ht="12.75">
      <c r="A14" s="4"/>
      <c r="B14" s="4"/>
      <c r="C14" s="4"/>
      <c r="D14" s="4"/>
    </row>
    <row r="15" spans="1:4" ht="12.75">
      <c r="A15" s="4"/>
      <c r="B15" s="4"/>
      <c r="C15" s="4"/>
      <c r="D15" s="4"/>
    </row>
    <row r="16" spans="1:4" ht="12.75">
      <c r="A16" s="4"/>
      <c r="B16" s="4"/>
      <c r="C16" s="4"/>
      <c r="D16" s="4"/>
    </row>
    <row r="17" spans="1:4" ht="12.75">
      <c r="A17" s="4"/>
      <c r="B17" s="4"/>
      <c r="C17" s="4"/>
      <c r="D17" s="4"/>
    </row>
    <row r="18" spans="1:4" ht="12.75">
      <c r="A18" s="4"/>
      <c r="B18" s="4"/>
      <c r="C18" s="4"/>
      <c r="D18" s="4"/>
    </row>
    <row r="19" spans="1:4" ht="12.75">
      <c r="A19" s="4"/>
      <c r="B19" s="4"/>
      <c r="C19" s="4"/>
      <c r="D19" s="4"/>
    </row>
    <row r="20" spans="1:4" ht="12.75">
      <c r="A20" s="4"/>
      <c r="B20" s="4"/>
      <c r="C20" s="4"/>
      <c r="D20" s="4"/>
    </row>
    <row r="21" spans="1:4" ht="12.75">
      <c r="A21" s="4"/>
      <c r="B21" s="4"/>
      <c r="C21" s="4"/>
      <c r="D21" s="4"/>
    </row>
    <row r="22" spans="1:4" ht="12.75">
      <c r="A22" s="4"/>
      <c r="B22" s="4"/>
      <c r="C22" s="4"/>
      <c r="D22" s="4"/>
    </row>
    <row r="23" spans="1:4" ht="12.75">
      <c r="A23" s="4"/>
      <c r="B23" s="4"/>
      <c r="C23" s="4"/>
      <c r="D23" s="4"/>
    </row>
    <row r="24" spans="1:4" ht="12.75">
      <c r="A24" s="4"/>
      <c r="B24" s="4"/>
      <c r="C24" s="4"/>
      <c r="D24" s="4"/>
    </row>
    <row r="25" spans="1:4" ht="12.75">
      <c r="A25" s="4"/>
      <c r="B25" s="4"/>
      <c r="C25" s="4"/>
      <c r="D25" s="4"/>
    </row>
    <row r="26" spans="1:4" ht="12.75">
      <c r="A26" s="4"/>
      <c r="B26" s="4"/>
      <c r="C26" s="4"/>
      <c r="D26" s="4"/>
    </row>
    <row r="27" spans="1:4" ht="12.75">
      <c r="A27" s="4"/>
      <c r="B27" s="4"/>
      <c r="C27" s="4"/>
      <c r="D27" s="4"/>
    </row>
    <row r="28" spans="1:4" ht="12.75">
      <c r="A28" s="4"/>
      <c r="B28" s="4"/>
      <c r="C28" s="4"/>
      <c r="D28" s="4"/>
    </row>
    <row r="29" spans="1:4" ht="12.75">
      <c r="A29" s="4"/>
      <c r="B29" s="4"/>
      <c r="C29" s="4"/>
      <c r="D29" s="4"/>
    </row>
    <row r="30" spans="1:4" ht="12.75">
      <c r="A30" s="4"/>
      <c r="B30" s="4"/>
      <c r="C30" s="4"/>
      <c r="D30" s="4"/>
    </row>
    <row r="31" spans="1:4" ht="12.75">
      <c r="A31" s="6"/>
      <c r="B31" s="6"/>
      <c r="C31" s="6"/>
      <c r="D31" s="6"/>
    </row>
    <row r="32" spans="1:4" ht="12.75">
      <c r="A32" s="6"/>
      <c r="B32" s="6"/>
      <c r="C32" s="6"/>
      <c r="D32" s="6"/>
    </row>
    <row r="33" spans="1:4" ht="12.75">
      <c r="A33" s="6"/>
      <c r="B33" s="6"/>
      <c r="C33" s="6"/>
      <c r="D33" s="6"/>
    </row>
  </sheetData>
  <printOptions horizontalCentered="1"/>
  <pageMargins left="0.7874015748031497" right="0.7874015748031497" top="0.984251968503937" bottom="0.7874015748031497" header="0.5905511811023623" footer="0.31496062992125984"/>
  <pageSetup fitToHeight="100" fitToWidth="1" horizontalDpi="600" verticalDpi="600" orientation="landscape" paperSize="9" r:id="rId1"/>
  <headerFooter alignWithMargins="0">
    <oddHeader>&amp;CB02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Lariana Depur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Lariana Depur</dc:creator>
  <cp:keywords/>
  <dc:description/>
  <cp:lastModifiedBy>Ilse De Vreese</cp:lastModifiedBy>
  <cp:lastPrinted>2002-10-14T15:03:19Z</cp:lastPrinted>
  <dcterms:created xsi:type="dcterms:W3CDTF">2001-10-30T11:03:59Z</dcterms:created>
  <dcterms:modified xsi:type="dcterms:W3CDTF">2001-11-02T13:06:31Z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